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urarchivio\cartella interdirezionale\AreaFM\01_MANUTENZIONI\2019-11_ACCORDO LOCAZIONI IMMOBILI EUR\2019 AQ lavori per locazioni ATTI DI GARA\"/>
    </mc:Choice>
  </mc:AlternateContent>
  <xr:revisionPtr revIDLastSave="0" documentId="13_ncr:1_{58AA7355-99BF-4D65-830F-8F5846C7E863}" xr6:coauthVersionLast="43" xr6:coauthVersionMax="43" xr10:uidLastSave="{00000000-0000-0000-0000-000000000000}"/>
  <bookViews>
    <workbookView xWindow="-120" yWindow="-120" windowWidth="29040" windowHeight="15840" xr2:uid="{00000000-000D-0000-FFFF-FFFF00000000}"/>
  </bookViews>
  <sheets>
    <sheet name="Criteri AQ lavori" sheetId="13" r:id="rId1"/>
    <sheet name="AQ lavori" sheetId="5" r:id="rId2"/>
  </sheets>
  <externalReferences>
    <externalReference r:id="rId3"/>
  </externalReferences>
  <definedNames>
    <definedName name="_xlnm._FilterDatabase" localSheetId="0" hidden="1">'Criteri AQ lavori'!$B$3:$G$13</definedName>
    <definedName name="_xlnm.Print_Area" localSheetId="1">'AQ lavori'!$A$3:$E$16</definedName>
    <definedName name="_xlnm.Print_Area" localSheetId="0">'Criteri AQ lavori'!$B$1:$G$13</definedName>
    <definedName name="ID">[1]Picklist!$C$2:$C$4</definedName>
    <definedName name="_xlnm.Print_Titles" localSheetId="0">'Criteri AQ lavori'!$1:$3</definedName>
    <definedName name="Voto">[1]Picklist!$B$2:$B$6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5" l="1"/>
  <c r="E5" i="5"/>
  <c r="F13" i="13"/>
  <c r="E8" i="5" l="1"/>
  <c r="E10" i="5"/>
  <c r="E11" i="5"/>
  <c r="E13" i="5"/>
  <c r="E12" i="5" s="1"/>
  <c r="E15" i="5"/>
  <c r="E7" i="5"/>
  <c r="E9" i="5" l="1"/>
  <c r="E16" i="5" s="1"/>
  <c r="E6" i="5"/>
  <c r="E14" i="5"/>
</calcChain>
</file>

<file path=xl/sharedStrings.xml><?xml version="1.0" encoding="utf-8"?>
<sst xmlns="http://schemas.openxmlformats.org/spreadsheetml/2006/main" count="72" uniqueCount="54">
  <si>
    <t>ID Requisito</t>
  </si>
  <si>
    <t>Requisito</t>
  </si>
  <si>
    <t>Criterio</t>
  </si>
  <si>
    <t>ID</t>
  </si>
  <si>
    <t>TOTALE PUNTEGGI</t>
  </si>
  <si>
    <t>Totale:</t>
  </si>
  <si>
    <t>A</t>
  </si>
  <si>
    <t>B</t>
  </si>
  <si>
    <t>C</t>
  </si>
  <si>
    <t>Proporzionale</t>
  </si>
  <si>
    <t>C1</t>
  </si>
  <si>
    <t>A1</t>
  </si>
  <si>
    <t>B1</t>
  </si>
  <si>
    <t xml:space="preserve">Punteggio Massimo </t>
  </si>
  <si>
    <t>Tabellare</t>
  </si>
  <si>
    <t>elementi di valutazione per la commissione</t>
  </si>
  <si>
    <t xml:space="preserve">  </t>
  </si>
  <si>
    <t>Numero di infortuni sul lavoro</t>
  </si>
  <si>
    <t>B2</t>
  </si>
  <si>
    <t>Componente</t>
  </si>
  <si>
    <t>Il punteggio sarà calcolato sulla base del minor tempo ad eseguire l'attività dalla data di consegna del servizio:
0 infortuni: punti 10
&gt; 0 infortuni e &lt;= 3 infortuni: punti 5
&gt; 3 infortuni: punti 0</t>
  </si>
  <si>
    <t>D</t>
  </si>
  <si>
    <t>D1</t>
  </si>
  <si>
    <t>Direttore tecnico commessa</t>
  </si>
  <si>
    <t>Capo cantiere</t>
  </si>
  <si>
    <t>Intervento di punta sopra la soglia di € 1.000.000</t>
  </si>
  <si>
    <t>Intervento di punta fino alla soglia di € 1.000.000</t>
  </si>
  <si>
    <t>Livelli di riconoscimento di Responsabilità Sociale d’Impresa (RSI) certificati dall’ente EcoVadis</t>
  </si>
  <si>
    <t>Realizzazione di un intervento di punta rientrante nelle categorie OG2 e/o OG11 relativo alle tipologie di intervento esemplificative allegate al CSA</t>
  </si>
  <si>
    <t>Organico tecnico impresa</t>
  </si>
  <si>
    <r>
      <rPr>
        <b/>
        <sz val="16"/>
        <rFont val="Calibri"/>
        <family val="2"/>
        <scheme val="minor"/>
      </rPr>
      <t>Intervento di punta fino alla soglia di € 1.000.000</t>
    </r>
    <r>
      <rPr>
        <sz val="16"/>
        <rFont val="Calibri"/>
        <family val="2"/>
        <scheme val="minor"/>
      </rPr>
      <t xml:space="preserve">
Il concorrente dovrà indicare il valore, netto IVA, dell’intervento iniziato e completato nel quinquennio 2014/2018 ritenuto significativo della propria capacità sotto il profilo tecnico per la tipologia richiesta (OG2 e/o OG11) con VALORE SOGLIA di € 1.000.000,00
</t>
    </r>
  </si>
  <si>
    <r>
      <t xml:space="preserve">Il punteggio per ogni concorrente sarà attribuito per interpolazione lineare moltiplicando il punteggio massimo conseguibile ed il rapporto tra l’importo soglia indicato da EUR e l’importo della lavorazione indicata dal singolo concorrente secondo la seguente formula: 
PCiA1 = </t>
    </r>
    <r>
      <rPr>
        <u/>
        <sz val="16"/>
        <color theme="1"/>
        <rFont val="Calibri"/>
        <family val="2"/>
        <scheme val="minor"/>
      </rPr>
      <t>IDCevs  x  PMCevs</t>
    </r>
    <r>
      <rPr>
        <sz val="16"/>
        <color theme="1"/>
        <rFont val="Calibri"/>
        <family val="2"/>
        <scheme val="minor"/>
      </rPr>
      <t xml:space="preserve">
                         IMP
intendendo per:
PCiA1= punteggio conseguito dal concorrente i-esimo
PMCevs = punteggio max conseguibile con importo entro valore soglia
IDCevs = importo entro valore soglia dichiarato dal concorrente i-esimo
IMP = importo soglia</t>
    </r>
  </si>
  <si>
    <r>
      <rPr>
        <b/>
        <sz val="16"/>
        <rFont val="Calibri"/>
        <family val="2"/>
        <scheme val="minor"/>
      </rPr>
      <t>Intervento di punta sopra la soglia di € 1.000.000</t>
    </r>
    <r>
      <rPr>
        <sz val="16"/>
        <rFont val="Calibri"/>
        <family val="2"/>
        <scheme val="minor"/>
      </rPr>
      <t xml:space="preserve">
Il punteggio verrà attribuito per interpolazione lineare tra l’importo massimo dichiarato tra tutti i concorrenti che hanno realizzato lavorazioni di importo superiore al valore soglia e l’importo del concorrente i-esimo</t>
    </r>
  </si>
  <si>
    <r>
      <t xml:space="preserve">Il punteggio per ogni concorrente sarà attribuito secondo la seguente formula:
PCiA2= </t>
    </r>
    <r>
      <rPr>
        <u/>
        <sz val="16"/>
        <color theme="1"/>
        <rFont val="Calibri"/>
        <family val="2"/>
        <scheme val="minor"/>
      </rPr>
      <t>(IDC-VS) x PBn</t>
    </r>
    <r>
      <rPr>
        <sz val="16"/>
        <color theme="1"/>
        <rFont val="Calibri"/>
        <family val="2"/>
        <scheme val="minor"/>
      </rPr>
      <t xml:space="preserve">
                 (IMPmax – VS)
intendendo per:
PCiA2= punteggio conseguito dal concorrente i-esimo
PBn = punteggio bonus per importo superiore al valore soglia
IDC = importo dichiarato dal concorrente i-esimo
IMPmax = importo massimo tra tutti quelli dichiarati dai concorrenti
VS= valore soglia</t>
    </r>
  </si>
  <si>
    <r>
      <rPr>
        <b/>
        <sz val="16"/>
        <rFont val="Calibri"/>
        <family val="2"/>
        <scheme val="minor"/>
      </rPr>
      <t>Direttore tecnico commessa</t>
    </r>
    <r>
      <rPr>
        <sz val="16"/>
        <rFont val="Calibri"/>
        <family val="2"/>
        <scheme val="minor"/>
      </rPr>
      <t xml:space="preserve">
Il concorrente dovrà indicare il titolo di studio del Direttore tecnico della commessa</t>
    </r>
  </si>
  <si>
    <r>
      <t xml:space="preserve">Capo cantiere
</t>
    </r>
    <r>
      <rPr>
        <sz val="16"/>
        <rFont val="Calibri"/>
        <family val="2"/>
        <scheme val="minor"/>
      </rPr>
      <t xml:space="preserve">Il concorrente dovrà indicare il numero di esperienze professionali di direzione cantiere e/o lavori di opere analoghe per tipologia (OG2 e/o OG11) e importo maggiore a euro 400.000,00 del dipendente con ruolo di Capo cantiere.
riportando in una tabella:
- la Data inizio e fine lavori
- Committente
- Oggetto
- Categoria SOA
- Importo Categoria SOA 
- Importo Totale
- Estremi certificato regolare esecuzione / collaudo </t>
    </r>
  </si>
  <si>
    <r>
      <t>Il concorrente dovrà indicare i</t>
    </r>
    <r>
      <rPr>
        <b/>
        <sz val="16"/>
        <rFont val="Calibri"/>
        <family val="2"/>
        <scheme val="minor"/>
      </rPr>
      <t xml:space="preserve"> livelli di riconoscimento di Responsabilità Sociale d’Impresa (RSI) certificati dall’ente EcoVadis</t>
    </r>
    <r>
      <rPr>
        <sz val="16"/>
        <rFont val="Calibri"/>
        <family val="2"/>
        <scheme val="minor"/>
      </rPr>
      <t xml:space="preserve">
Livello di Corporate SocialResponsability    Punteggio EcoVadis   Valore assegnato 
Bronzo (Bronze)            tra 37 e 45                  1 
Argento (Silver)              tra 46 e 61                  3 
Oro (Gold)                         tra 62 e 100                5 
</t>
    </r>
  </si>
  <si>
    <t xml:space="preserve">Il punteggio di ogni concorrente sarà attribuito per interpolazione lineare tra il valore massimo tra quelli ottenuti dai concorrenti ed il relativo valore ottenuto dal singolo concorrente secondo la seguente formula: 
PC = (PMC / VCmax) x VCi 
dove 
PCa = punteggio conseguito 
VCmax = valore max risultante tra tutti i concorrenti 
VCi = valore ottenuto dal concorrente 
PMC = punteggio max conseguibile 
</t>
  </si>
  <si>
    <r>
      <rPr>
        <b/>
        <sz val="16"/>
        <rFont val="Calibri"/>
        <family val="2"/>
        <scheme val="minor"/>
      </rPr>
      <t>Sistema di certificazione EcoVadis</t>
    </r>
    <r>
      <rPr>
        <sz val="16"/>
        <rFont val="Calibri"/>
        <family val="2"/>
        <scheme val="minor"/>
      </rPr>
      <t xml:space="preserve">
A dimostrazione di quanto dichiarato nell’offerta tecnica il concorrente dovrà produrre necessariamente:
Attestazione rilasciata dall’ente ECOVADIS e copia del relativo “CSR scorecard” completo dalla quale si evincano livello di riconoscimento (bronzo, argento, oro) e il punteggio complessivo assegnato (da 37 a 100 / 100), accompagnati da dichiarazione di conformità all’originale ai sensi del DPR 445/2000 resa e sottoscritta digitalmente dal legale rappresentante o procuratore dell’impresa. 
</t>
    </r>
  </si>
  <si>
    <t>E</t>
  </si>
  <si>
    <t>C2</t>
  </si>
  <si>
    <t>E1</t>
  </si>
  <si>
    <t>Sistema di certificazione EcoVadis</t>
  </si>
  <si>
    <t>Discrezionale</t>
  </si>
  <si>
    <t>Il punteggio attribuito all'offerta è calcolato attraverso l’attribuzione discrezionale di un coefficiente (da moltiplicare poi per il punteggio massimo), variabile tra zero e uno, da parte di ciascun commissario di gara.
Una volta che ciascun commissario ha attribuito il coefficiente a ciascun concorrente, viene calcolata la media dei coefficienti attribuiti, viene attribuito il valore 1 al coefficiente più elevato e vengono di conseguenza riparametrati tutti gli altri coefficienti.</t>
  </si>
  <si>
    <r>
      <rPr>
        <b/>
        <sz val="16"/>
        <rFont val="Calibri"/>
        <family val="2"/>
        <scheme val="minor"/>
      </rPr>
      <t>Numero di infortuni sul lavoro</t>
    </r>
    <r>
      <rPr>
        <sz val="16"/>
        <rFont val="Calibri"/>
        <family val="2"/>
        <scheme val="minor"/>
      </rPr>
      <t xml:space="preserve">
Il concorrente dovrà indicare il numero di infortuni gravi (prognosi superiore a 40 giorni) registrati nell'utlimo triennio nell'esecuzione dei lavori, desumibili dalle certificazioni INAIL</t>
    </r>
  </si>
  <si>
    <t>Proposta organizzativa per la gestione dell’appalto (modalità, i mezzi, le risorse umane impiegate, con le quali l’impresa intende organizzare e svolgere i lavori)</t>
  </si>
  <si>
    <r>
      <rPr>
        <b/>
        <sz val="16"/>
        <rFont val="Calibri"/>
        <family val="2"/>
        <scheme val="minor"/>
      </rPr>
      <t>Proposta organizzativa per la gestione dell’appalto che illustri in maniera dettagliata ed analitica le modalità, i mezzi, le risorse umane impiegate, con le quali l’impresa intende organizzare e svolgere i lavori</t>
    </r>
    <r>
      <rPr>
        <sz val="16"/>
        <rFont val="Calibri"/>
        <family val="2"/>
        <scheme val="minor"/>
      </rPr>
      <t xml:space="preserve">
Il concorrente dovrà esplicitare in una relazione di massimo 8 pagine A4 (16 facciate) la proposta:
1. descrivendo la propria impresa o RTI ecc.;
2. illustrando gli aspetti peculiari dell’offerta tecnica presentata;
3. illustrando criteri e le logiche utilizzate per la definizione della propria struttura organizzativa;
4. illustrando la struttura organizzativa messa a disposizione, le risorse che si intendono utilizzare (profili professionali, mansioni, responsabilità);
5. illustrando i mezzi e le attrezzature che si intende adottare.</t>
    </r>
  </si>
  <si>
    <t>Proposta organizzativa per la gestione dell’appalto</t>
  </si>
  <si>
    <r>
      <rPr>
        <b/>
        <sz val="16"/>
        <rFont val="Calibri"/>
        <family val="2"/>
        <scheme val="minor"/>
      </rPr>
      <t>Realizzazione di un intervento di punta rientrante nelle categorie OG2 e/o OG11 relativo alle tipologie di intervento esemplificative allegate al CSA</t>
    </r>
    <r>
      <rPr>
        <sz val="16"/>
        <rFont val="Calibri"/>
        <family val="2"/>
        <scheme val="minor"/>
      </rPr>
      <t xml:space="preserve">
A dimostrazione di quanto dichiarato, l’operatore economico dovrà allegare alla documentazione di gara i “Certificati di Esecuzione Lavori” rilasciati dalla committenza, accompagnati da dichiarazione di conformità all’originale ai sensi del DPR 445/2000 resa e sottoscritta digitalmente dal legale rappresentante o procuratore dell’Impresa, nei quali deve essere chiaramente indicata tipologia, importo complessivo dei lavori per la tipologia richiesta e data di inizio/fine lavori.
Sono considerate ultimate nel quinquennio anche lavorazioni eseguite nel suddetto periodo e certificate da CEL, anche se emessi successivamente, da committenti pubblici o da Certificato di Regolare Esecuzione per committenti privati; parimenti non possono essere considerate ultimate nel quinquennio 2014/2018 lavorazioni contabilizzate antecedentemente al 2014 i cui CEL o Certificato di Regolare Esecuzione siano però stati emessi nel 2014. 
Si precisa che se l’oggetto del CEL è riferito all’esecuzione di più interventi ovvero in Accordo Quadro, qualora dallo stesso non si evincano tutte le informazioni richieste in merito allo specifico intervento di punta eseguito, sarà necessario produrre l’asseverazione di cui al primo capoverso in sostituzione del suddetto CEL. 
La documentazione deve essere necessariamente quella attestante le lavorazioni riferite ESCLUSIVAMENTE all’intervento di punta indicato dal concorrente e rientrante ESCLUSIVAMENTE nella tipologia richiesta; nessun’altra certificazione/documentazione prodotta sarà considerata valida ai fini dell’assegnazione del relativo punteggio.
</t>
    </r>
    <r>
      <rPr>
        <b/>
        <sz val="16"/>
        <rFont val="Calibri"/>
        <family val="2"/>
        <scheme val="minor"/>
      </rPr>
      <t>Punteggio Totale (Max 25 punti) = B1 + B2</t>
    </r>
  </si>
  <si>
    <t>Allegato tecnico n. 1 - CRITERI DI VALUTAZIONE DELL'OFFERTA TECNICA</t>
  </si>
  <si>
    <t>Allegato tecnico n. 1 - Voci Componente Tecnica</t>
  </si>
  <si>
    <t>diplomato:  punti 0
laureato: punti 8</t>
  </si>
  <si>
    <t>numero esperienze &lt; 5  punti 0
numero esperienze &gt;= 5 &lt; 10 punti 4
numero esperienze &gt;= 10 punti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</si>
</sst>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u/>
      <sz val="16"/>
      <name val="Arial"/>
      <family val="2"/>
    </font>
    <font>
      <sz val="10"/>
      <name val="Arial"/>
      <family val="2"/>
    </font>
    <font>
      <b/>
      <sz val="10"/>
      <name val="Arial"/>
      <family val="2"/>
    </font>
    <font>
      <sz val="8"/>
      <name val="Arial"/>
      <family val="2"/>
    </font>
    <font>
      <b/>
      <sz val="12"/>
      <name val="Arial"/>
      <family val="2"/>
    </font>
    <font>
      <sz val="11"/>
      <color rgb="FFFF0000"/>
      <name val="Calibri"/>
      <family val="2"/>
      <scheme val="minor"/>
    </font>
    <font>
      <b/>
      <sz val="11"/>
      <name val="Arial"/>
      <family val="2"/>
    </font>
    <font>
      <sz val="8"/>
      <name val="Calibri"/>
      <family val="2"/>
      <scheme val="minor"/>
    </font>
    <font>
      <b/>
      <sz val="16"/>
      <name val="Calibri"/>
      <family val="2"/>
      <scheme val="minor"/>
    </font>
    <font>
      <sz val="16"/>
      <name val="Calibri"/>
      <family val="2"/>
      <scheme val="minor"/>
    </font>
    <font>
      <sz val="16"/>
      <color theme="1"/>
      <name val="Calibri"/>
      <family val="2"/>
      <scheme val="minor"/>
    </font>
    <font>
      <u/>
      <sz val="16"/>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4" fillId="0" borderId="0" xfId="0" applyFont="1" applyFill="1" applyAlignment="1" applyProtection="1">
      <alignment vertical="center" wrapText="1"/>
    </xf>
    <xf numFmtId="0" fontId="3" fillId="0"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0" fontId="0" fillId="0" borderId="0" xfId="0" applyFill="1" applyBorder="1" applyProtection="1"/>
    <xf numFmtId="0" fontId="2" fillId="0" borderId="3" xfId="0" applyFont="1" applyFill="1" applyBorder="1" applyAlignment="1" applyProtection="1">
      <alignment horizontal="left" vertical="center" wrapText="1"/>
    </xf>
    <xf numFmtId="1" fontId="2" fillId="0" borderId="2"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5" fillId="0" borderId="0" xfId="0" applyFont="1" applyFill="1" applyAlignment="1" applyProtection="1">
      <alignment horizontal="right" vertical="center" wrapText="1"/>
    </xf>
    <xf numFmtId="0" fontId="0" fillId="0" borderId="0" xfId="0" applyFill="1"/>
    <xf numFmtId="0" fontId="0" fillId="0" borderId="0" xfId="0" applyFill="1" applyAlignment="1"/>
    <xf numFmtId="0" fontId="6" fillId="0" borderId="0" xfId="0" applyFont="1"/>
    <xf numFmtId="0" fontId="2" fillId="0" borderId="6" xfId="0" applyFont="1" applyFill="1" applyBorder="1" applyAlignment="1" applyProtection="1">
      <alignment horizontal="center" vertical="center" wrapText="1"/>
    </xf>
    <xf numFmtId="1" fontId="7" fillId="0" borderId="9"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2" fillId="0" borderId="10" xfId="0" applyFont="1" applyFill="1" applyBorder="1" applyAlignment="1" applyProtection="1">
      <alignment horizontal="left" vertical="center" wrapText="1"/>
    </xf>
    <xf numFmtId="1" fontId="2" fillId="0" borderId="6" xfId="0" applyNumberFormat="1" applyFont="1" applyFill="1" applyBorder="1" applyAlignment="1" applyProtection="1">
      <alignment horizontal="center" vertical="center" wrapText="1"/>
    </xf>
    <xf numFmtId="0" fontId="7" fillId="4" borderId="7" xfId="0" applyFont="1" applyFill="1" applyBorder="1" applyAlignment="1" applyProtection="1">
      <alignment horizontal="left" vertical="center" wrapText="1"/>
    </xf>
    <xf numFmtId="1" fontId="7" fillId="4" borderId="5" xfId="0" applyNumberFormat="1" applyFont="1" applyFill="1" applyBorder="1" applyAlignment="1" applyProtection="1">
      <alignment horizontal="center" vertical="center" wrapText="1"/>
    </xf>
    <xf numFmtId="0" fontId="0" fillId="0" borderId="0" xfId="0" applyAlignment="1">
      <alignment horizontal="right"/>
    </xf>
    <xf numFmtId="2" fontId="0" fillId="0" borderId="0" xfId="0" applyNumberFormat="1"/>
    <xf numFmtId="2" fontId="0" fillId="0" borderId="0" xfId="0" applyNumberFormat="1" applyAlignment="1">
      <alignment horizontal="left"/>
    </xf>
    <xf numFmtId="0" fontId="0" fillId="0" borderId="0" xfId="0" applyFont="1"/>
    <xf numFmtId="0" fontId="7" fillId="4" borderId="31" xfId="0" applyFont="1" applyFill="1" applyBorder="1" applyAlignment="1" applyProtection="1">
      <alignment horizontal="left" vertical="center" wrapText="1"/>
    </xf>
    <xf numFmtId="0" fontId="9" fillId="3" borderId="1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 fontId="10" fillId="0" borderId="1" xfId="0" applyNumberFormat="1" applyFont="1" applyFill="1" applyBorder="1" applyAlignment="1">
      <alignment horizontal="center" vertical="center" wrapText="1"/>
    </xf>
    <xf numFmtId="0" fontId="11" fillId="0" borderId="23" xfId="0" applyFont="1" applyFill="1" applyBorder="1" applyAlignment="1">
      <alignment vertical="center" wrapText="1"/>
    </xf>
    <xf numFmtId="0" fontId="10" fillId="0" borderId="25" xfId="0" applyFont="1" applyFill="1" applyBorder="1" applyAlignment="1">
      <alignment horizontal="center" vertical="center" wrapText="1"/>
    </xf>
    <xf numFmtId="0" fontId="10" fillId="0" borderId="25" xfId="0" applyFont="1" applyFill="1" applyBorder="1" applyAlignment="1">
      <alignment horizontal="left" vertical="center" wrapText="1"/>
    </xf>
    <xf numFmtId="1" fontId="10" fillId="0" borderId="25" xfId="0" applyNumberFormat="1" applyFont="1" applyFill="1" applyBorder="1" applyAlignment="1">
      <alignment horizontal="center" vertical="center" wrapText="1"/>
    </xf>
    <xf numFmtId="0" fontId="11" fillId="0" borderId="26"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left" vertical="center" wrapText="1"/>
    </xf>
    <xf numFmtId="1" fontId="10" fillId="0" borderId="20" xfId="0" applyNumberFormat="1" applyFont="1" applyFill="1" applyBorder="1" applyAlignment="1">
      <alignment horizontal="center" vertical="center" wrapText="1"/>
    </xf>
    <xf numFmtId="0" fontId="11" fillId="0" borderId="21" xfId="0" applyFont="1" applyFill="1" applyBorder="1" applyAlignment="1">
      <alignment vertical="center" wrapText="1"/>
    </xf>
    <xf numFmtId="0" fontId="9" fillId="0" borderId="25"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11" fillId="0" borderId="26" xfId="0" applyFont="1" applyFill="1" applyBorder="1" applyAlignment="1">
      <alignment vertical="top" wrapText="1"/>
    </xf>
    <xf numFmtId="1" fontId="13" fillId="0" borderId="0" xfId="0" applyNumberFormat="1" applyFont="1" applyAlignment="1">
      <alignment horizontal="center" vertical="center"/>
    </xf>
    <xf numFmtId="0" fontId="2" fillId="0" borderId="5" xfId="0" applyFont="1" applyFill="1" applyBorder="1" applyAlignment="1" applyProtection="1">
      <alignment horizontal="center" vertical="center" wrapText="1"/>
    </xf>
    <xf numFmtId="0" fontId="2" fillId="0" borderId="31" xfId="0" applyFont="1" applyFill="1" applyBorder="1" applyAlignment="1" applyProtection="1">
      <alignment horizontal="left" vertical="center" wrapText="1"/>
    </xf>
    <xf numFmtId="1" fontId="2" fillId="0" borderId="5" xfId="0" applyNumberFormat="1" applyFont="1" applyFill="1" applyBorder="1" applyAlignment="1" applyProtection="1">
      <alignment horizontal="center" vertical="center" wrapText="1"/>
    </xf>
    <xf numFmtId="0" fontId="10" fillId="0" borderId="3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32" xfId="0" applyFont="1" applyFill="1" applyBorder="1" applyAlignment="1">
      <alignment horizontal="left" vertical="center" wrapText="1"/>
    </xf>
    <xf numFmtId="1" fontId="10" fillId="0" borderId="32" xfId="0" applyNumberFormat="1" applyFont="1" applyFill="1" applyBorder="1" applyAlignment="1">
      <alignment horizontal="center" vertical="center" wrapText="1"/>
    </xf>
    <xf numFmtId="0" fontId="11" fillId="0" borderId="33" xfId="0" applyFont="1" applyFill="1" applyBorder="1" applyAlignment="1">
      <alignment vertical="top" wrapText="1"/>
    </xf>
    <xf numFmtId="0" fontId="9" fillId="0"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horizontal="left" vertical="center" wrapText="1"/>
    </xf>
    <xf numFmtId="1" fontId="10" fillId="0" borderId="35" xfId="0" applyNumberFormat="1" applyFont="1" applyBorder="1" applyAlignment="1">
      <alignment horizontal="center" vertical="center" wrapText="1"/>
    </xf>
    <xf numFmtId="0" fontId="11" fillId="0" borderId="36" xfId="0" applyFont="1" applyBorder="1" applyAlignment="1">
      <alignmen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RARCHIVIO\NUOVE%20GARE%20MS\gare%202016\centro\lotto%201%20lazio\CRITERI%20VALUTAZIONI%20%20OFFERTA%20TECNICA%20OLD\Criteri%20valutazione%20dell%2527Offerta%20Tec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i"/>
      <sheetName val="Valutazioni"/>
      <sheetName val="Criteri"/>
      <sheetName val="Picklist"/>
    </sheetNames>
    <sheetDataSet>
      <sheetData sheetId="0"/>
      <sheetData sheetId="1"/>
      <sheetData sheetId="2"/>
      <sheetData sheetId="3">
        <row r="2">
          <cell r="B2">
            <v>0</v>
          </cell>
          <cell r="C2" t="str">
            <v>a</v>
          </cell>
        </row>
        <row r="3">
          <cell r="B3">
            <v>1</v>
          </cell>
          <cell r="C3" t="str">
            <v>b</v>
          </cell>
        </row>
        <row r="4">
          <cell r="B4">
            <v>2</v>
          </cell>
          <cell r="C4" t="str">
            <v>c</v>
          </cell>
        </row>
        <row r="5">
          <cell r="B5">
            <v>3</v>
          </cell>
        </row>
        <row r="6">
          <cell r="B6">
            <v>4</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5"/>
  <sheetViews>
    <sheetView tabSelected="1" zoomScale="40" zoomScaleNormal="40" zoomScaleSheetLayoutView="50" workbookViewId="0">
      <selection activeCell="R7" sqref="R7"/>
    </sheetView>
  </sheetViews>
  <sheetFormatPr defaultRowHeight="15" x14ac:dyDescent="0.25"/>
  <cols>
    <col min="2" max="2" width="12.7109375" style="13" customWidth="1"/>
    <col min="3" max="3" width="14.5703125" customWidth="1"/>
    <col min="4" max="4" width="78" customWidth="1"/>
    <col min="5" max="5" width="23.42578125" customWidth="1"/>
    <col min="6" max="6" width="17.140625" customWidth="1"/>
    <col min="7" max="7" width="84.85546875" customWidth="1"/>
    <col min="10" max="10" width="11" bestFit="1" customWidth="1"/>
  </cols>
  <sheetData>
    <row r="1" spans="2:7" ht="20.25" customHeight="1" x14ac:dyDescent="0.25">
      <c r="B1" s="60" t="s">
        <v>50</v>
      </c>
      <c r="C1" s="61"/>
      <c r="D1" s="61"/>
      <c r="E1" s="61"/>
      <c r="F1" s="61"/>
      <c r="G1" s="62"/>
    </row>
    <row r="2" spans="2:7" x14ac:dyDescent="0.25">
      <c r="B2" s="63"/>
      <c r="C2" s="64"/>
      <c r="D2" s="64"/>
      <c r="E2" s="64"/>
      <c r="F2" s="64"/>
      <c r="G2" s="65"/>
    </row>
    <row r="3" spans="2:7" ht="50.25" customHeight="1" thickBot="1" x14ac:dyDescent="0.3">
      <c r="B3" s="26" t="s">
        <v>19</v>
      </c>
      <c r="C3" s="26" t="s">
        <v>0</v>
      </c>
      <c r="D3" s="26" t="s">
        <v>1</v>
      </c>
      <c r="E3" s="26" t="s">
        <v>2</v>
      </c>
      <c r="F3" s="26" t="s">
        <v>13</v>
      </c>
      <c r="G3" s="26" t="s">
        <v>15</v>
      </c>
    </row>
    <row r="4" spans="2:7" ht="336.75" thickBot="1" x14ac:dyDescent="0.3">
      <c r="B4" s="51" t="s">
        <v>6</v>
      </c>
      <c r="C4" s="52" t="s">
        <v>11</v>
      </c>
      <c r="D4" s="53" t="s">
        <v>47</v>
      </c>
      <c r="E4" s="52" t="s">
        <v>43</v>
      </c>
      <c r="F4" s="54">
        <v>15</v>
      </c>
      <c r="G4" s="55" t="s">
        <v>44</v>
      </c>
    </row>
    <row r="5" spans="2:7" ht="315.75" customHeight="1" x14ac:dyDescent="0.25">
      <c r="B5" s="58" t="s">
        <v>7</v>
      </c>
      <c r="C5" s="67" t="s">
        <v>49</v>
      </c>
      <c r="D5" s="68"/>
      <c r="E5" s="68"/>
      <c r="F5" s="68"/>
      <c r="G5" s="69"/>
    </row>
    <row r="6" spans="2:7" ht="324.75" customHeight="1" x14ac:dyDescent="0.25">
      <c r="B6" s="66"/>
      <c r="C6" s="27" t="s">
        <v>12</v>
      </c>
      <c r="D6" s="28" t="s">
        <v>30</v>
      </c>
      <c r="E6" s="27" t="s">
        <v>9</v>
      </c>
      <c r="F6" s="29">
        <v>20</v>
      </c>
      <c r="G6" s="30" t="s">
        <v>31</v>
      </c>
    </row>
    <row r="7" spans="2:7" ht="258" customHeight="1" thickBot="1" x14ac:dyDescent="0.3">
      <c r="B7" s="59"/>
      <c r="C7" s="27" t="s">
        <v>18</v>
      </c>
      <c r="D7" s="32" t="s">
        <v>32</v>
      </c>
      <c r="E7" s="31" t="s">
        <v>9</v>
      </c>
      <c r="F7" s="33">
        <v>5</v>
      </c>
      <c r="G7" s="34" t="s">
        <v>33</v>
      </c>
    </row>
    <row r="8" spans="2:7" ht="82.5" customHeight="1" x14ac:dyDescent="0.25">
      <c r="B8" s="70" t="s">
        <v>8</v>
      </c>
      <c r="C8" s="40" t="s">
        <v>10</v>
      </c>
      <c r="D8" s="36" t="s">
        <v>34</v>
      </c>
      <c r="E8" s="35" t="s">
        <v>14</v>
      </c>
      <c r="F8" s="37">
        <v>8</v>
      </c>
      <c r="G8" s="38" t="s">
        <v>52</v>
      </c>
    </row>
    <row r="9" spans="2:7" ht="295.5" customHeight="1" thickBot="1" x14ac:dyDescent="0.3">
      <c r="B9" s="71"/>
      <c r="C9" s="31" t="s">
        <v>40</v>
      </c>
      <c r="D9" s="39" t="s">
        <v>35</v>
      </c>
      <c r="E9" s="31" t="s">
        <v>14</v>
      </c>
      <c r="F9" s="33">
        <v>7</v>
      </c>
      <c r="G9" s="34" t="s">
        <v>53</v>
      </c>
    </row>
    <row r="10" spans="2:7" ht="117.75" customHeight="1" thickBot="1" x14ac:dyDescent="0.3">
      <c r="B10" s="47" t="s">
        <v>21</v>
      </c>
      <c r="C10" s="46" t="s">
        <v>22</v>
      </c>
      <c r="D10" s="48" t="s">
        <v>45</v>
      </c>
      <c r="E10" s="46" t="s">
        <v>14</v>
      </c>
      <c r="F10" s="49">
        <v>10</v>
      </c>
      <c r="G10" s="50" t="s">
        <v>20</v>
      </c>
    </row>
    <row r="11" spans="2:7" ht="124.5" customHeight="1" x14ac:dyDescent="0.25">
      <c r="B11" s="58" t="s">
        <v>39</v>
      </c>
      <c r="C11" s="56" t="s">
        <v>38</v>
      </c>
      <c r="D11" s="56"/>
      <c r="E11" s="56"/>
      <c r="F11" s="56"/>
      <c r="G11" s="57"/>
    </row>
    <row r="12" spans="2:7" ht="228" customHeight="1" thickBot="1" x14ac:dyDescent="0.3">
      <c r="B12" s="59"/>
      <c r="C12" s="31" t="s">
        <v>41</v>
      </c>
      <c r="D12" s="32" t="s">
        <v>36</v>
      </c>
      <c r="E12" s="31" t="s">
        <v>9</v>
      </c>
      <c r="F12" s="33">
        <v>5</v>
      </c>
      <c r="G12" s="41" t="s">
        <v>37</v>
      </c>
    </row>
    <row r="13" spans="2:7" ht="21" x14ac:dyDescent="0.25">
      <c r="C13" s="24"/>
      <c r="D13" s="24"/>
      <c r="E13" s="24"/>
      <c r="F13" s="42">
        <f>SUM(F4:F12)</f>
        <v>70</v>
      </c>
      <c r="G13" s="24"/>
    </row>
    <row r="17" spans="4:7" x14ac:dyDescent="0.25">
      <c r="D17" s="21"/>
      <c r="F17" s="21"/>
    </row>
    <row r="18" spans="4:7" x14ac:dyDescent="0.25">
      <c r="E18" s="22"/>
      <c r="F18" s="22"/>
      <c r="G18" s="23"/>
    </row>
    <row r="19" spans="4:7" x14ac:dyDescent="0.25">
      <c r="E19" s="22"/>
      <c r="F19" s="22"/>
      <c r="G19" s="23"/>
    </row>
    <row r="20" spans="4:7" x14ac:dyDescent="0.25">
      <c r="E20" s="22"/>
      <c r="F20" s="22"/>
      <c r="G20" s="23"/>
    </row>
    <row r="21" spans="4:7" x14ac:dyDescent="0.25">
      <c r="E21" s="22"/>
      <c r="F21" s="22"/>
    </row>
    <row r="22" spans="4:7" x14ac:dyDescent="0.25">
      <c r="D22" s="21"/>
      <c r="E22" s="22"/>
      <c r="F22" s="22"/>
    </row>
    <row r="23" spans="4:7" x14ac:dyDescent="0.25">
      <c r="E23" s="22"/>
      <c r="F23" s="22"/>
    </row>
    <row r="24" spans="4:7" x14ac:dyDescent="0.25">
      <c r="E24" s="22"/>
      <c r="F24" s="22"/>
    </row>
    <row r="25" spans="4:7" x14ac:dyDescent="0.25">
      <c r="E25" s="22"/>
      <c r="F25" s="22"/>
    </row>
  </sheetData>
  <mergeCells count="6">
    <mergeCell ref="C11:G11"/>
    <mergeCell ref="B11:B12"/>
    <mergeCell ref="B1:G2"/>
    <mergeCell ref="B5:B7"/>
    <mergeCell ref="C5:G5"/>
    <mergeCell ref="B8:B9"/>
  </mergeCells>
  <phoneticPr fontId="8" type="noConversion"/>
  <pageMargins left="0.70866141732283472" right="0.70866141732283472" top="0.74803149606299213" bottom="0.74803149606299213" header="0.31496062992125984" footer="0.31496062992125984"/>
  <pageSetup paperSize="8"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17"/>
  <sheetViews>
    <sheetView view="pageBreakPreview" zoomScaleNormal="100" zoomScaleSheetLayoutView="100" workbookViewId="0">
      <selection activeCell="E14" activeCellId="4" sqref="E4 E6 E9 E12 E14"/>
    </sheetView>
  </sheetViews>
  <sheetFormatPr defaultColWidth="9.140625" defaultRowHeight="15" x14ac:dyDescent="0.25"/>
  <cols>
    <col min="1" max="1" width="9.140625" style="12"/>
    <col min="2" max="2" width="5.85546875" style="11" customWidth="1"/>
    <col min="3" max="3" width="4.5703125" style="11" customWidth="1"/>
    <col min="4" max="4" width="101" style="11" customWidth="1"/>
    <col min="5" max="5" width="17.5703125" style="11" customWidth="1"/>
    <col min="6" max="6" width="17" style="11" customWidth="1"/>
    <col min="7" max="16384" width="9.140625" style="11"/>
  </cols>
  <sheetData>
    <row r="2" spans="1:7" ht="15.75" thickBot="1" x14ac:dyDescent="0.3"/>
    <row r="3" spans="1:7" s="1" customFormat="1" ht="34.5" customHeight="1" thickBot="1" x14ac:dyDescent="0.3">
      <c r="A3" s="12"/>
      <c r="B3" s="72" t="s">
        <v>3</v>
      </c>
      <c r="C3" s="73"/>
      <c r="D3" s="16" t="s">
        <v>51</v>
      </c>
      <c r="E3" s="16" t="s">
        <v>4</v>
      </c>
      <c r="F3" s="2"/>
      <c r="G3" s="3"/>
    </row>
    <row r="4" spans="1:7" s="1" customFormat="1" ht="32.1" customHeight="1" thickBot="1" x14ac:dyDescent="0.3">
      <c r="A4" s="12"/>
      <c r="B4" s="74" t="s">
        <v>6</v>
      </c>
      <c r="C4" s="75"/>
      <c r="D4" s="25" t="s">
        <v>48</v>
      </c>
      <c r="E4" s="20">
        <f>SUM(E5)</f>
        <v>15</v>
      </c>
      <c r="F4" s="4"/>
      <c r="G4" s="3"/>
    </row>
    <row r="5" spans="1:7" s="1" customFormat="1" ht="27" customHeight="1" thickBot="1" x14ac:dyDescent="0.3">
      <c r="A5" s="12"/>
      <c r="B5" s="5"/>
      <c r="C5" s="14" t="s">
        <v>11</v>
      </c>
      <c r="D5" s="17" t="s">
        <v>46</v>
      </c>
      <c r="E5" s="18">
        <f>'Criteri AQ lavori'!F4</f>
        <v>15</v>
      </c>
      <c r="F5" s="8"/>
    </row>
    <row r="6" spans="1:7" s="1" customFormat="1" ht="32.1" customHeight="1" thickBot="1" x14ac:dyDescent="0.3">
      <c r="A6" s="12"/>
      <c r="B6" s="74" t="s">
        <v>7</v>
      </c>
      <c r="C6" s="75"/>
      <c r="D6" s="25" t="s">
        <v>28</v>
      </c>
      <c r="E6" s="20">
        <f>SUM(E7:E8)</f>
        <v>25</v>
      </c>
      <c r="F6" s="4"/>
      <c r="G6" s="3"/>
    </row>
    <row r="7" spans="1:7" s="1" customFormat="1" ht="27" customHeight="1" x14ac:dyDescent="0.25">
      <c r="A7" s="12"/>
      <c r="B7" s="5"/>
      <c r="C7" s="14" t="s">
        <v>12</v>
      </c>
      <c r="D7" s="17" t="s">
        <v>26</v>
      </c>
      <c r="E7" s="18">
        <f>'Criteri AQ lavori'!F6</f>
        <v>20</v>
      </c>
      <c r="F7" s="8"/>
    </row>
    <row r="8" spans="1:7" s="1" customFormat="1" ht="27" customHeight="1" thickBot="1" x14ac:dyDescent="0.3">
      <c r="A8" s="12"/>
      <c r="B8" s="5"/>
      <c r="C8" s="14" t="s">
        <v>18</v>
      </c>
      <c r="D8" s="6" t="s">
        <v>25</v>
      </c>
      <c r="E8" s="7">
        <f>'Criteri AQ lavori'!F7</f>
        <v>5</v>
      </c>
      <c r="F8" s="8"/>
    </row>
    <row r="9" spans="1:7" s="1" customFormat="1" ht="32.1" customHeight="1" thickBot="1" x14ac:dyDescent="0.3">
      <c r="A9" s="12"/>
      <c r="B9" s="74" t="s">
        <v>8</v>
      </c>
      <c r="C9" s="75" t="s">
        <v>7</v>
      </c>
      <c r="D9" s="19" t="s">
        <v>29</v>
      </c>
      <c r="E9" s="20">
        <f>SUM(E10:E11)</f>
        <v>15</v>
      </c>
      <c r="F9" s="8"/>
    </row>
    <row r="10" spans="1:7" s="1" customFormat="1" ht="27" customHeight="1" x14ac:dyDescent="0.25">
      <c r="A10" s="12"/>
      <c r="B10" s="5"/>
      <c r="C10" s="14" t="s">
        <v>10</v>
      </c>
      <c r="D10" s="17" t="s">
        <v>23</v>
      </c>
      <c r="E10" s="18">
        <f>'Criteri AQ lavori'!F8</f>
        <v>8</v>
      </c>
      <c r="F10" s="8"/>
    </row>
    <row r="11" spans="1:7" s="1" customFormat="1" ht="27" customHeight="1" thickBot="1" x14ac:dyDescent="0.3">
      <c r="A11" s="12"/>
      <c r="B11" s="5"/>
      <c r="C11" s="14" t="s">
        <v>40</v>
      </c>
      <c r="D11" s="17" t="s">
        <v>24</v>
      </c>
      <c r="E11" s="18">
        <f>'Criteri AQ lavori'!F9</f>
        <v>7</v>
      </c>
      <c r="F11" s="8"/>
    </row>
    <row r="12" spans="1:7" s="1" customFormat="1" ht="32.1" customHeight="1" thickBot="1" x14ac:dyDescent="0.3">
      <c r="A12" s="12"/>
      <c r="B12" s="74" t="s">
        <v>21</v>
      </c>
      <c r="C12" s="75"/>
      <c r="D12" s="19" t="s">
        <v>17</v>
      </c>
      <c r="E12" s="20">
        <f>SUM(E13)</f>
        <v>10</v>
      </c>
      <c r="F12" s="8"/>
    </row>
    <row r="13" spans="1:7" s="1" customFormat="1" ht="27" customHeight="1" thickBot="1" x14ac:dyDescent="0.3">
      <c r="A13" s="12"/>
      <c r="B13" s="5"/>
      <c r="C13" s="14" t="s">
        <v>22</v>
      </c>
      <c r="D13" s="17" t="s">
        <v>17</v>
      </c>
      <c r="E13" s="18">
        <f>'Criteri AQ lavori'!F10</f>
        <v>10</v>
      </c>
      <c r="F13" s="8"/>
    </row>
    <row r="14" spans="1:7" s="1" customFormat="1" ht="32.1" customHeight="1" thickBot="1" x14ac:dyDescent="0.3">
      <c r="A14" s="12"/>
      <c r="B14" s="74" t="s">
        <v>39</v>
      </c>
      <c r="C14" s="75"/>
      <c r="D14" s="19" t="s">
        <v>42</v>
      </c>
      <c r="E14" s="20">
        <f>SUM(E15:E15)</f>
        <v>5</v>
      </c>
      <c r="F14" s="4"/>
      <c r="G14" s="3"/>
    </row>
    <row r="15" spans="1:7" s="1" customFormat="1" ht="27" customHeight="1" thickBot="1" x14ac:dyDescent="0.3">
      <c r="A15" s="12"/>
      <c r="B15" s="5"/>
      <c r="C15" s="43" t="s">
        <v>41</v>
      </c>
      <c r="D15" s="44" t="s">
        <v>27</v>
      </c>
      <c r="E15" s="45">
        <f>'Criteri AQ lavori'!F12</f>
        <v>5</v>
      </c>
      <c r="F15" s="8"/>
      <c r="G15" s="3"/>
    </row>
    <row r="16" spans="1:7" s="1" customFormat="1" ht="27" customHeight="1" thickBot="1" x14ac:dyDescent="0.3">
      <c r="A16" s="12"/>
      <c r="B16" s="5"/>
      <c r="C16" s="9"/>
      <c r="D16" s="10" t="s">
        <v>5</v>
      </c>
      <c r="E16" s="15">
        <f>E4+E6+E9+E12+E14</f>
        <v>70</v>
      </c>
      <c r="F16" s="4"/>
      <c r="G16" s="3"/>
    </row>
    <row r="17" spans="6:6" x14ac:dyDescent="0.25">
      <c r="F17" s="11" t="s">
        <v>16</v>
      </c>
    </row>
  </sheetData>
  <mergeCells count="6">
    <mergeCell ref="B3:C3"/>
    <mergeCell ref="B6:C6"/>
    <mergeCell ref="B14:C14"/>
    <mergeCell ref="B12:C12"/>
    <mergeCell ref="B9:C9"/>
    <mergeCell ref="B4:C4"/>
  </mergeCells>
  <phoneticPr fontId="8" type="noConversion"/>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Criteri AQ lavori</vt:lpstr>
      <vt:lpstr>AQ lavori</vt:lpstr>
      <vt:lpstr>'AQ lavori'!Area_stampa</vt:lpstr>
      <vt:lpstr>'Criteri AQ lavori'!Area_stampa</vt:lpstr>
      <vt:lpstr>'Criteri AQ lavori'!Titoli_stampa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Rovagna Gianluca</cp:lastModifiedBy>
  <cp:lastPrinted>2019-07-03T07:26:39Z</cp:lastPrinted>
  <dcterms:created xsi:type="dcterms:W3CDTF">2016-03-01T13:04:48Z</dcterms:created>
  <dcterms:modified xsi:type="dcterms:W3CDTF">2019-07-22T12:45:10Z</dcterms:modified>
</cp:coreProperties>
</file>